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<sst xmlns="http://schemas.openxmlformats.org/spreadsheetml/2006/main" count="29" uniqueCount="17">
  <si>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Observed Frequencies Contingency Table</t>
  </si>
  <si>
    <t>chi-square =</t>
  </si>
  <si>
    <t>Criterion A</t>
  </si>
  <si>
    <t>Row Totals</t>
  </si>
  <si>
    <t>Criterion B</t>
  </si>
  <si>
    <t>Column Totals</t>
  </si>
  <si>
    <t>Grand Total</t>
  </si>
  <si>
    <t>Expected Frequency Contingency Table (row X column)/Grand Total</t>
  </si>
  <si>
    <t>Row Freq. Total</t>
  </si>
  <si>
    <t>Independent Characteristics Table: p(mk)=p(m) x p(k)</t>
  </si>
  <si>
    <t>Probability, Row</t>
  </si>
  <si>
    <t>Sum(pm)</t>
  </si>
  <si>
    <t>Prob.Col</t>
  </si>
  <si>
    <t>Sum(pk)</t>
  </si>
  <si>
    <t>Chi-Square Statistics Table: Sum(O-E)^2 / E )</t>
  </si>
  <si>
    <t>(O-E)^2/E)</t>
  </si>
  <si>
    <t>chi-square stat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</si>
</sst>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16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2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left"/>
      <protection/>
    </xf>
    <xf numFmtId="0" fontId="7" fillId="4" borderId="0" xfId="0" applyFont="1" applyFill="1" applyAlignment="1" applyProtection="1">
      <alignment horizontal="left"/>
      <protection/>
    </xf>
    <xf numFmtId="0" fontId="10" fillId="4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8" fillId="5" borderId="1" xfId="0" applyFont="1" applyFill="1" applyBorder="1" applyAlignment="1" applyProtection="1">
      <alignment horizontal="center"/>
      <protection/>
    </xf>
    <xf numFmtId="0" fontId="8" fillId="5" borderId="2" xfId="0" applyFont="1" applyFill="1" applyBorder="1" applyAlignment="1" applyProtection="1">
      <alignment horizontal="center"/>
      <protection/>
    </xf>
    <xf numFmtId="0" fontId="8" fillId="5" borderId="3" xfId="0" applyFont="1" applyFill="1" applyBorder="1" applyAlignment="1" applyProtection="1">
      <alignment horizontal="center"/>
      <protection/>
    </xf>
    <xf numFmtId="0" fontId="8" fillId="5" borderId="0" xfId="0" applyFont="1" applyFill="1" applyAlignment="1" applyProtection="1">
      <alignment horizontal="center"/>
      <protection/>
    </xf>
    <xf numFmtId="0" fontId="8" fillId="5" borderId="4" xfId="0" applyFont="1" applyFill="1" applyBorder="1" applyAlignment="1" applyProtection="1">
      <alignment horizontal="center"/>
      <protection/>
    </xf>
    <xf numFmtId="0" fontId="8" fillId="5" borderId="5" xfId="0" applyFont="1" applyFill="1" applyBorder="1" applyAlignment="1" applyProtection="1">
      <alignment horizontal="center"/>
      <protection/>
    </xf>
    <xf numFmtId="0" fontId="6" fillId="6" borderId="6" xfId="0" applyFont="1" applyFill="1" applyBorder="1" applyAlignment="1" applyProtection="1">
      <alignment horizontal="center"/>
      <protection/>
    </xf>
    <xf numFmtId="0" fontId="6" fillId="6" borderId="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9">
      <selection activeCell="G14" sqref="G14"/>
    </sheetView>
  </sheetViews>
  <sheetFormatPr defaultColWidth="9.140625" defaultRowHeight="12.75"/>
  <cols>
    <col min="1" max="1" width="14.00390625" style="1" customWidth="1"/>
    <col min="2" max="6" width="15.7109375" style="0" customWidth="1"/>
    <col min="7" max="7" width="14.28125" style="0" customWidth="1"/>
    <col min="8" max="8" width="12.00390625" style="0" customWidth="1"/>
    <col min="9" max="9" width="9.140625" style="0" customWidth="1"/>
  </cols>
  <sheetData>
    <row r="1" spans="1:9" s="1" customFormat="1" ht="15.75">
      <c r="A1" s="22" t="s">
        <v>0</v>
      </c>
      <c r="B1" s="22"/>
      <c r="C1" s="22"/>
      <c r="D1" s="2"/>
      <c r="E1" s="2"/>
      <c r="G1" s="5"/>
      <c r="H1" s="5"/>
      <c r="I1" s="5"/>
    </row>
    <row r="2" spans="1:9" s="1" customFormat="1" ht="15.75">
      <c r="A2" s="22" t="s">
        <v>1</v>
      </c>
      <c r="B2" s="4">
        <f>SUM(B36:F36)</f>
        <v>34.04110911202828</v>
      </c>
      <c r="C2" s="2"/>
      <c r="D2" s="2"/>
      <c r="E2" s="2"/>
      <c r="G2" s="5"/>
      <c r="H2" s="5"/>
      <c r="I2" s="5"/>
    </row>
    <row r="3" spans="1:9" s="1" customFormat="1" ht="15.75">
      <c r="A3" s="4"/>
      <c r="B3" s="5"/>
      <c r="C3" s="5"/>
      <c r="D3" s="2" t="s">
        <v>2</v>
      </c>
      <c r="F3" s="5"/>
      <c r="H3" s="5"/>
      <c r="I3" s="5"/>
    </row>
    <row r="4" spans="1:9" s="1" customFormat="1" ht="16.5" thickBot="1">
      <c r="A4" s="2" t="s">
        <v>4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7" t="s">
        <v>3</v>
      </c>
      <c r="H4" s="5"/>
      <c r="I4" s="5"/>
    </row>
    <row r="5" spans="1:9" s="1" customFormat="1" ht="14.25" thickBot="1" thickTop="1">
      <c r="A5" s="9">
        <v>1</v>
      </c>
      <c r="B5" s="29">
        <v>97</v>
      </c>
      <c r="C5" s="29">
        <v>8</v>
      </c>
      <c r="D5" s="29">
        <v>18</v>
      </c>
      <c r="E5" s="29">
        <v>8</v>
      </c>
      <c r="F5" s="30">
        <v>23</v>
      </c>
      <c r="G5" s="15">
        <f>SUM(B5:F5)</f>
        <v>154</v>
      </c>
      <c r="H5" s="5"/>
      <c r="I5" s="5"/>
    </row>
    <row r="6" spans="1:9" s="1" customFormat="1" ht="14.25" thickBot="1" thickTop="1">
      <c r="A6" s="9">
        <v>2</v>
      </c>
      <c r="B6" s="29">
        <v>120</v>
      </c>
      <c r="C6" s="29">
        <v>15</v>
      </c>
      <c r="D6" s="29">
        <v>12</v>
      </c>
      <c r="E6" s="29">
        <v>13</v>
      </c>
      <c r="F6" s="30">
        <v>21</v>
      </c>
      <c r="G6" s="15">
        <f>SUM(B6:F6)</f>
        <v>181</v>
      </c>
      <c r="H6" s="5"/>
      <c r="I6" s="5"/>
    </row>
    <row r="7" spans="1:9" s="1" customFormat="1" ht="14.25" thickBot="1" thickTop="1">
      <c r="A7" s="9">
        <v>3</v>
      </c>
      <c r="B7" s="29">
        <v>82</v>
      </c>
      <c r="C7" s="29">
        <v>4</v>
      </c>
      <c r="D7" s="29">
        <v>0</v>
      </c>
      <c r="E7" s="29">
        <v>12</v>
      </c>
      <c r="F7" s="30">
        <v>38</v>
      </c>
      <c r="G7" s="15">
        <f>SUM(B7:F7)</f>
        <v>136</v>
      </c>
      <c r="H7" s="5"/>
      <c r="I7" s="5"/>
    </row>
    <row r="8" spans="1:9" s="1" customFormat="1" ht="13.5" thickTop="1">
      <c r="A8" s="6" t="s">
        <v>5</v>
      </c>
      <c r="B8" s="15">
        <f aca="true" t="shared" si="0" ref="B8:G8">SUM(B5:B7)</f>
        <v>299</v>
      </c>
      <c r="C8" s="15">
        <f t="shared" si="0"/>
        <v>27</v>
      </c>
      <c r="D8" s="15">
        <f t="shared" si="0"/>
        <v>30</v>
      </c>
      <c r="E8" s="15">
        <f t="shared" si="0"/>
        <v>33</v>
      </c>
      <c r="F8" s="15">
        <f t="shared" si="0"/>
        <v>82</v>
      </c>
      <c r="G8" s="18">
        <f t="shared" si="0"/>
        <v>471</v>
      </c>
      <c r="H8" s="6" t="s">
        <v>6</v>
      </c>
      <c r="I8" s="5"/>
    </row>
    <row r="9" spans="1:9" s="1" customFormat="1" ht="12.75">
      <c r="A9" s="5"/>
      <c r="B9" s="8"/>
      <c r="C9" s="8"/>
      <c r="D9" s="8"/>
      <c r="E9" s="8"/>
      <c r="F9" s="8"/>
      <c r="G9" s="12"/>
      <c r="H9" s="13"/>
      <c r="I9" s="5"/>
    </row>
    <row r="10" spans="1:9" s="1" customFormat="1" ht="12.75">
      <c r="A10" s="5"/>
      <c r="B10" s="8"/>
      <c r="C10" s="8"/>
      <c r="D10" s="8"/>
      <c r="E10" s="8"/>
      <c r="F10" s="8"/>
      <c r="G10" s="12"/>
      <c r="H10" s="13"/>
      <c r="I10" s="5"/>
    </row>
    <row r="11" spans="1:9" s="1" customFormat="1" ht="15.75">
      <c r="A11" s="22" t="s">
        <v>7</v>
      </c>
      <c r="B11" s="22"/>
      <c r="C11" s="22"/>
      <c r="D11" s="22"/>
      <c r="E11" s="22"/>
      <c r="F11" s="5"/>
      <c r="G11" s="10"/>
      <c r="H11" s="5"/>
      <c r="I11" s="5"/>
    </row>
    <row r="12" spans="1:9" s="1" customFormat="1" ht="15.75">
      <c r="A12" s="5"/>
      <c r="B12" s="5"/>
      <c r="C12" s="5"/>
      <c r="D12" s="2" t="s">
        <v>2</v>
      </c>
      <c r="F12" s="5"/>
      <c r="H12" s="5"/>
      <c r="I12" s="5"/>
    </row>
    <row r="13" spans="1:9" s="1" customFormat="1" ht="15.75">
      <c r="A13" s="2" t="s">
        <v>4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7" t="s">
        <v>8</v>
      </c>
      <c r="I13" s="5"/>
    </row>
    <row r="14" spans="1:9" s="1" customFormat="1" ht="12.75">
      <c r="A14" s="9">
        <v>1</v>
      </c>
      <c r="B14" s="23">
        <f>SUM(B8*G5)/G8</f>
        <v>97.76220806794055</v>
      </c>
      <c r="C14" s="24">
        <f>SUM(C8*G5)/G8</f>
        <v>8.828025477707007</v>
      </c>
      <c r="D14" s="24">
        <f>SUM(D8*G5)/G8</f>
        <v>9.80891719745223</v>
      </c>
      <c r="E14" s="24">
        <f>SUM(E8*G5)/G8</f>
        <v>10.789808917197453</v>
      </c>
      <c r="F14" s="24">
        <f>SUM(F8*G5)/G8</f>
        <v>26.81104033970276</v>
      </c>
      <c r="G14" s="15">
        <f>SUM(B14:F14)</f>
        <v>154</v>
      </c>
      <c r="H14" s="5"/>
      <c r="I14" s="5"/>
    </row>
    <row r="15" spans="1:9" s="1" customFormat="1" ht="12.75">
      <c r="A15" s="9">
        <v>2</v>
      </c>
      <c r="B15" s="25">
        <f>SUM(B8*G6)/G8</f>
        <v>114.90233545647558</v>
      </c>
      <c r="C15" s="26">
        <f>SUM(C8*G6)/G8</f>
        <v>10.375796178343949</v>
      </c>
      <c r="D15" s="26">
        <f>SUM(D8*G6)/G8</f>
        <v>11.528662420382165</v>
      </c>
      <c r="E15" s="26">
        <f>SUM(E8*$G6)/$G8</f>
        <v>12.681528662420382</v>
      </c>
      <c r="F15" s="26">
        <f>SUM(F8*$G6)/$G8</f>
        <v>31.51167728237792</v>
      </c>
      <c r="G15" s="15">
        <f>SUM(B15:F15)</f>
        <v>181</v>
      </c>
      <c r="H15" s="5"/>
      <c r="I15" s="5"/>
    </row>
    <row r="16" spans="1:9" s="1" customFormat="1" ht="12.75">
      <c r="A16" s="9">
        <v>3</v>
      </c>
      <c r="B16" s="27">
        <f>SUM(B8*$G7)/$G8</f>
        <v>86.33545647558387</v>
      </c>
      <c r="C16" s="28">
        <f>SUM(C8*$G7)/$G8</f>
        <v>7.796178343949045</v>
      </c>
      <c r="D16" s="28">
        <f>SUM(D8*$G7)/$G8</f>
        <v>8.662420382165605</v>
      </c>
      <c r="E16" s="28">
        <f>SUM(E8*$G7)/$G8</f>
        <v>9.528662420382165</v>
      </c>
      <c r="F16" s="28">
        <f>SUM(F8*$G7)/$G8</f>
        <v>23.67728237791932</v>
      </c>
      <c r="G16" s="15">
        <f>SUM(B16:F16)</f>
        <v>136</v>
      </c>
      <c r="H16" s="5"/>
      <c r="I16" s="5"/>
    </row>
    <row r="17" spans="1:9" s="1" customFormat="1" ht="12.75">
      <c r="A17" s="6" t="s">
        <v>5</v>
      </c>
      <c r="B17" s="15">
        <f aca="true" t="shared" si="1" ref="B17:G17">SUM(B14:B16)</f>
        <v>299</v>
      </c>
      <c r="C17" s="15">
        <f t="shared" si="1"/>
        <v>27</v>
      </c>
      <c r="D17" s="15">
        <f t="shared" si="1"/>
        <v>30</v>
      </c>
      <c r="E17" s="15">
        <f t="shared" si="1"/>
        <v>33</v>
      </c>
      <c r="F17" s="15">
        <f t="shared" si="1"/>
        <v>82</v>
      </c>
      <c r="G17" s="18">
        <f t="shared" si="1"/>
        <v>471</v>
      </c>
      <c r="H17" s="6" t="s">
        <v>6</v>
      </c>
      <c r="I17" s="5"/>
    </row>
    <row r="18" spans="1:9" s="1" customFormat="1" ht="12.75">
      <c r="A18" s="5"/>
      <c r="B18" s="5"/>
      <c r="C18" s="5"/>
      <c r="D18" s="5"/>
      <c r="E18" s="5"/>
      <c r="F18" s="5"/>
      <c r="G18" s="10"/>
      <c r="H18" s="5"/>
      <c r="I18" s="5"/>
    </row>
    <row r="19" spans="1:9" s="1" customFormat="1" ht="12.75">
      <c r="A19" s="5"/>
      <c r="B19" s="5"/>
      <c r="C19" s="5"/>
      <c r="D19" s="5"/>
      <c r="E19" s="5"/>
      <c r="F19" s="5"/>
      <c r="G19" s="10"/>
      <c r="H19" s="5"/>
      <c r="I19" s="5"/>
    </row>
    <row r="20" spans="1:9" s="1" customFormat="1" ht="15.75">
      <c r="A20" s="22" t="s">
        <v>9</v>
      </c>
      <c r="B20" s="22"/>
      <c r="C20" s="22"/>
      <c r="D20" s="22"/>
      <c r="E20" s="14"/>
      <c r="F20" s="14"/>
      <c r="G20" s="10"/>
      <c r="H20" s="5"/>
      <c r="I20" s="5"/>
    </row>
    <row r="21" spans="1:9" s="1" customFormat="1" ht="12.75">
      <c r="A21" s="5"/>
      <c r="B21" s="5"/>
      <c r="C21" s="5"/>
      <c r="D21" s="5"/>
      <c r="E21" s="5"/>
      <c r="F21" s="5"/>
      <c r="G21" s="10"/>
      <c r="H21" s="5"/>
      <c r="I21" s="5"/>
    </row>
    <row r="22" spans="1:9" s="1" customFormat="1" ht="15.75">
      <c r="A22" s="5"/>
      <c r="B22" s="5"/>
      <c r="C22" s="5"/>
      <c r="D22" s="2" t="s">
        <v>2</v>
      </c>
      <c r="F22" s="5"/>
      <c r="G22" s="7" t="s">
        <v>3</v>
      </c>
      <c r="H22" s="3" t="s">
        <v>10</v>
      </c>
      <c r="I22" s="13"/>
    </row>
    <row r="23" spans="1:9" s="1" customFormat="1" ht="15.75">
      <c r="A23" s="2" t="s">
        <v>4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0"/>
      <c r="H23" s="5"/>
      <c r="I23" s="5"/>
    </row>
    <row r="24" spans="1:9" s="1" customFormat="1" ht="12.75">
      <c r="A24" s="9">
        <v>1</v>
      </c>
      <c r="B24" s="23">
        <f>SUM($G24*B27)/POWER($G8,2)</f>
        <v>0.20756307445422623</v>
      </c>
      <c r="C24" s="24">
        <f>SUM($G24*C27)/POWER($G8,2)</f>
        <v>0.018743153880481967</v>
      </c>
      <c r="D24" s="24">
        <f>SUM($G24*D27)/POWER($G8,2)</f>
        <v>0.02082572653386885</v>
      </c>
      <c r="E24" s="24">
        <f>SUM($G24*E27)/POWER($G8,2)</f>
        <v>0.02290829918725574</v>
      </c>
      <c r="F24" s="24">
        <f>SUM($G24*F27)/POWER($G8,2)</f>
        <v>0.0569236525259082</v>
      </c>
      <c r="G24" s="15">
        <f>G5</f>
        <v>154</v>
      </c>
      <c r="H24" s="17">
        <f>SUM(B24:F24)</f>
        <v>0.326963906581741</v>
      </c>
      <c r="I24" s="5"/>
    </row>
    <row r="25" spans="1:9" s="1" customFormat="1" ht="12.75">
      <c r="A25" s="9">
        <v>2</v>
      </c>
      <c r="B25" s="25">
        <f>SUM($G25*B27)/POWER($G8,2)</f>
        <v>0.24395400309230486</v>
      </c>
      <c r="C25" s="26">
        <f>SUM($G25*C27)/POWER($G8,2)</f>
        <v>0.022029291249137897</v>
      </c>
      <c r="D25" s="26">
        <f>SUM($G25*D27)/POWER($G8,2)</f>
        <v>0.024476990276819884</v>
      </c>
      <c r="E25" s="26">
        <f>SUM($G25*E27)/POWER($G8,2)</f>
        <v>0.026924689304501873</v>
      </c>
      <c r="F25" s="26">
        <f>SUM($G25*F27)/POWER($G8,2)</f>
        <v>0.06690377342330768</v>
      </c>
      <c r="G25" s="15">
        <f>G6</f>
        <v>181</v>
      </c>
      <c r="H25" s="17">
        <f>SUM(B25:F25)</f>
        <v>0.38428874734607216</v>
      </c>
      <c r="I25" s="5"/>
    </row>
    <row r="26" spans="1:9" s="1" customFormat="1" ht="12.75">
      <c r="A26" s="9">
        <v>3</v>
      </c>
      <c r="B26" s="27">
        <f>SUM($G26*B27)/POWER($G8,2)</f>
        <v>0.18330245536217382</v>
      </c>
      <c r="C26" s="28">
        <f>SUM($G26*C27)/POWER($G8,2)</f>
        <v>0.016552395634711347</v>
      </c>
      <c r="D26" s="28">
        <f>SUM($G26*D27)/POWER($G8,2)</f>
        <v>0.018391550705234832</v>
      </c>
      <c r="E26" s="28">
        <f>SUM($G26*E27)/POWER($G8,2)</f>
        <v>0.020230705775758313</v>
      </c>
      <c r="F26" s="28">
        <f>SUM($G26*F27)/POWER($G8,2)</f>
        <v>0.050270238594308535</v>
      </c>
      <c r="G26" s="15">
        <f>G7</f>
        <v>136</v>
      </c>
      <c r="H26" s="17">
        <f>SUM(B26:F26)</f>
        <v>0.28874734607218683</v>
      </c>
      <c r="I26" s="5"/>
    </row>
    <row r="27" spans="1:9" s="1" customFormat="1" ht="12.75">
      <c r="A27" s="6" t="s">
        <v>5</v>
      </c>
      <c r="B27" s="15">
        <f>B8</f>
        <v>299</v>
      </c>
      <c r="C27" s="15">
        <f>C8</f>
        <v>27</v>
      </c>
      <c r="D27" s="15">
        <f>D8</f>
        <v>30</v>
      </c>
      <c r="E27" s="15">
        <f>E8</f>
        <v>33</v>
      </c>
      <c r="F27" s="15">
        <f>F8</f>
        <v>82</v>
      </c>
      <c r="G27" s="18">
        <f>G8</f>
        <v>471</v>
      </c>
      <c r="H27" s="19">
        <f>SUM(H24:H26)</f>
        <v>1</v>
      </c>
      <c r="I27" s="6" t="s">
        <v>11</v>
      </c>
    </row>
    <row r="28" spans="1:9" s="1" customFormat="1" ht="12.75">
      <c r="A28" s="3" t="s">
        <v>12</v>
      </c>
      <c r="B28" s="16">
        <f>SUM(B24:B26)</f>
        <v>0.634819532908705</v>
      </c>
      <c r="C28" s="16">
        <f>SUM(C24:C26)</f>
        <v>0.05732484076433121</v>
      </c>
      <c r="D28" s="16">
        <f>SUM(D24:D26)</f>
        <v>0.06369426751592357</v>
      </c>
      <c r="E28" s="16">
        <f>SUM(E24:E26)</f>
        <v>0.07006369426751594</v>
      </c>
      <c r="F28" s="16">
        <f>SUM(F24:F26)</f>
        <v>0.1740976645435244</v>
      </c>
      <c r="G28" s="10"/>
      <c r="H28" s="20">
        <f>SUM(B28:G28)</f>
        <v>1</v>
      </c>
      <c r="I28" s="6" t="s">
        <v>13</v>
      </c>
    </row>
    <row r="29" spans="1:9" s="1" customFormat="1" ht="12.75">
      <c r="A29" s="5"/>
      <c r="B29" s="5"/>
      <c r="C29" s="5"/>
      <c r="D29" s="5"/>
      <c r="E29" s="5"/>
      <c r="F29" s="5"/>
      <c r="G29" s="10"/>
      <c r="H29" s="5"/>
      <c r="I29" s="5"/>
    </row>
    <row r="30" spans="1:9" s="1" customFormat="1" ht="15.75">
      <c r="A30" s="22" t="s">
        <v>14</v>
      </c>
      <c r="B30" s="22"/>
      <c r="C30" s="22" t="s">
        <v>15</v>
      </c>
      <c r="D30" s="14"/>
      <c r="E30" s="5"/>
      <c r="F30" s="5"/>
      <c r="G30" s="10"/>
      <c r="H30" s="5"/>
      <c r="I30" s="5"/>
    </row>
    <row r="31" spans="1:9" s="1" customFormat="1" ht="15.75">
      <c r="A31" s="5"/>
      <c r="B31" s="5"/>
      <c r="C31" s="5"/>
      <c r="D31" s="2" t="s">
        <v>2</v>
      </c>
      <c r="F31" s="5"/>
      <c r="G31" s="7" t="s">
        <v>3</v>
      </c>
      <c r="H31" s="5"/>
      <c r="I31" s="5"/>
    </row>
    <row r="32" spans="1:9" s="1" customFormat="1" ht="15.75">
      <c r="A32" s="2" t="s">
        <v>4</v>
      </c>
      <c r="B32" s="11">
        <v>1</v>
      </c>
      <c r="C32" s="11">
        <v>2</v>
      </c>
      <c r="D32" s="11">
        <v>3</v>
      </c>
      <c r="E32" s="11">
        <v>4</v>
      </c>
      <c r="F32" s="11">
        <v>5</v>
      </c>
      <c r="G32" s="10"/>
      <c r="H32" s="5"/>
      <c r="I32" s="5"/>
    </row>
    <row r="33" spans="1:9" s="1" customFormat="1" ht="12.75">
      <c r="A33" s="9">
        <v>1</v>
      </c>
      <c r="B33" s="23">
        <f aca="true" t="shared" si="2" ref="B33:F35">POWER(B5-B14,2)/B14</f>
        <v>0.005942594283773958</v>
      </c>
      <c r="C33" s="24">
        <f t="shared" si="2"/>
        <v>0.07766472734625605</v>
      </c>
      <c r="D33" s="24">
        <f t="shared" si="2"/>
        <v>6.84008602862106</v>
      </c>
      <c r="E33" s="24">
        <f t="shared" si="2"/>
        <v>0.7213319396295659</v>
      </c>
      <c r="F33" s="24">
        <f t="shared" si="2"/>
        <v>0.5417181984293994</v>
      </c>
      <c r="G33" s="15">
        <f>SUM(B33:F33)</f>
        <v>8.186743488310054</v>
      </c>
      <c r="H33" s="5"/>
      <c r="I33" s="5"/>
    </row>
    <row r="34" spans="1:9" s="1" customFormat="1" ht="12.75">
      <c r="A34" s="9">
        <v>2</v>
      </c>
      <c r="B34" s="25">
        <f t="shared" si="2"/>
        <v>0.2261588826290605</v>
      </c>
      <c r="C34" s="26">
        <f t="shared" si="2"/>
        <v>2.0608790512721264</v>
      </c>
      <c r="D34" s="26">
        <f t="shared" si="2"/>
        <v>0.01927015518879547</v>
      </c>
      <c r="E34" s="26">
        <f t="shared" si="2"/>
        <v>0.007997773419879924</v>
      </c>
      <c r="F34" s="26">
        <f t="shared" si="2"/>
        <v>3.506489302321324</v>
      </c>
      <c r="G34" s="15">
        <f>SUM(B34:F34)</f>
        <v>5.8207951648311855</v>
      </c>
      <c r="H34" s="5"/>
      <c r="I34" s="5"/>
    </row>
    <row r="35" spans="1:9" s="1" customFormat="1" ht="12.75">
      <c r="A35" s="9">
        <v>3</v>
      </c>
      <c r="B35" s="27">
        <f t="shared" si="2"/>
        <v>0.21771104965429533</v>
      </c>
      <c r="C35" s="28">
        <f t="shared" si="2"/>
        <v>1.848465925648391</v>
      </c>
      <c r="D35" s="28">
        <f t="shared" si="2"/>
        <v>8.662420382165605</v>
      </c>
      <c r="E35" s="28">
        <f t="shared" si="2"/>
        <v>0.6409618856228074</v>
      </c>
      <c r="F35" s="28">
        <f t="shared" si="2"/>
        <v>8.664011215795936</v>
      </c>
      <c r="G35" s="15">
        <f>SUM(B35:F35)</f>
        <v>20.033570458887034</v>
      </c>
      <c r="H35" s="5"/>
      <c r="I35" s="5"/>
    </row>
    <row r="36" spans="1:9" s="1" customFormat="1" ht="15.75">
      <c r="A36" s="6" t="s">
        <v>5</v>
      </c>
      <c r="B36" s="15">
        <f aca="true" t="shared" si="3" ref="B36:G36">SUM(B33:B35)</f>
        <v>0.4498125265671298</v>
      </c>
      <c r="C36" s="15">
        <f t="shared" si="3"/>
        <v>3.9870097042667734</v>
      </c>
      <c r="D36" s="15">
        <f t="shared" si="3"/>
        <v>15.521776565975461</v>
      </c>
      <c r="E36" s="15">
        <f t="shared" si="3"/>
        <v>1.3702915986722533</v>
      </c>
      <c r="F36" s="15">
        <f t="shared" si="3"/>
        <v>12.712218716546658</v>
      </c>
      <c r="G36" s="21">
        <f t="shared" si="3"/>
        <v>34.04110911202827</v>
      </c>
      <c r="H36" s="6" t="s">
        <v>16</v>
      </c>
      <c r="I36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Courtney Pindling</cp:lastModifiedBy>
  <dcterms:created xsi:type="dcterms:W3CDTF">2002-07-30T15:36:19Z</dcterms:created>
  <dcterms:modified xsi:type="dcterms:W3CDTF">2002-08-04T18:26:22Z</dcterms:modified>
  <cp:category/>
  <cp:version/>
  <cp:contentType/>
  <cp:contentStatus/>
</cp:coreProperties>
</file>