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<sst xmlns="http://schemas.openxmlformats.org/spreadsheetml/2006/main" count="24" uniqueCount="24">
  <si>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Correlation Coefficient, r</t>
  </si>
  <si>
    <t>X</t>
  </si>
  <si>
    <t>Y</t>
  </si>
  <si>
    <t>Sum(Y)</t>
  </si>
  <si>
    <t>Sum(X)</t>
  </si>
  <si>
    <t>XY</t>
  </si>
  <si>
    <t>X^2</t>
  </si>
  <si>
    <t>Y^2</t>
  </si>
  <si>
    <t>Sum(X^2)</t>
  </si>
  <si>
    <t>Sum(Y^2)</t>
  </si>
  <si>
    <t>Sum(XY)</t>
  </si>
  <si>
    <t>r =</t>
  </si>
  <si>
    <t>r^2=</t>
  </si>
  <si>
    <t>Enter sample size, n =</t>
  </si>
  <si>
    <t>Sum</t>
  </si>
  <si>
    <t>(X,Y)</t>
  </si>
  <si>
    <t>Inference about Correlation Coefficient, r</t>
  </si>
  <si>
    <t>Null Hypothesis: rho = 0, Alternate Hypothesis rho not equal to 0 (2-tailed test)</t>
  </si>
  <si>
    <t>Test Statistics,  t =</t>
  </si>
  <si>
    <t xml:space="preserve">degreee of freedom </t>
  </si>
  <si>
    <t>Sig Level, alpha</t>
  </si>
  <si>
    <t>Table t-value</t>
  </si>
  <si>
    <t>Table P-value</t>
  </si>
  <si>
    <t>(Person's Product Moment Correlation Coefficient)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</si>
</sst>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i/>
      <sz val="10"/>
      <color indexed="12"/>
      <name val="Arial"/>
      <family val="2"/>
    </font>
    <font>
      <i/>
      <sz val="10"/>
      <color indexed="16"/>
      <name val="Arial"/>
      <family val="2"/>
    </font>
    <font>
      <sz val="14"/>
      <color indexed="16"/>
      <name val="Arial"/>
      <family val="2"/>
    </font>
    <font>
      <b/>
      <i/>
      <sz val="12"/>
      <color indexed="10"/>
      <name val="Arial"/>
      <family val="2"/>
    </font>
    <font>
      <b/>
      <sz val="14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6" fillId="0" borderId="0" xfId="0" applyFont="1" applyAlignment="1">
      <alignment horizontal="left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0" borderId="3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F28" sqref="F28"/>
    </sheetView>
  </sheetViews>
  <sheetFormatPr defaultColWidth="9.140625" defaultRowHeight="12.75"/>
  <cols>
    <col min="1" max="1" width="6.421875" style="0" customWidth="1"/>
    <col min="2" max="2" width="12.28125" style="0" customWidth="1"/>
    <col min="3" max="3" width="14.28125" style="0" customWidth="1"/>
    <col min="4" max="4" width="13.57421875" style="0" customWidth="1"/>
    <col min="5" max="5" width="14.00390625" style="0" customWidth="1"/>
    <col min="6" max="6" width="12.421875" style="0" customWidth="1"/>
  </cols>
  <sheetData>
    <row r="1" spans="1:7" ht="18">
      <c r="A1" s="8" t="s">
        <v>0</v>
      </c>
      <c r="B1" s="8"/>
      <c r="C1" s="9"/>
      <c r="D1" s="23" t="s">
        <v>23</v>
      </c>
      <c r="E1" s="23"/>
      <c r="F1" s="23"/>
      <c r="G1" s="23"/>
    </row>
    <row r="2" spans="2:5" ht="18">
      <c r="B2" s="10" t="s">
        <v>11</v>
      </c>
      <c r="C2" s="7">
        <f>(($D3*$D21)-($B21*$C21))/(SQRT(($D3*$E21)-(POWER($B21,2)))*SQRT((($D3*$F21)-POWER($C21,2))))</f>
        <v>0.7040345372800534</v>
      </c>
      <c r="D2" s="11" t="s">
        <v>12</v>
      </c>
      <c r="E2" s="7">
        <f>POWER(C2,2)</f>
        <v>0.4956646296831389</v>
      </c>
    </row>
    <row r="3" spans="2:4" ht="12.75">
      <c r="B3" s="3" t="s">
        <v>13</v>
      </c>
      <c r="C3" s="5"/>
      <c r="D3" s="12">
        <f>COUNT(B5:B20)</f>
        <v>15</v>
      </c>
    </row>
    <row r="4" spans="1:6" ht="13.5" thickBot="1">
      <c r="A4" s="1" t="s">
        <v>15</v>
      </c>
      <c r="B4" s="4" t="s">
        <v>1</v>
      </c>
      <c r="C4" s="4" t="s">
        <v>2</v>
      </c>
      <c r="D4" s="4" t="s">
        <v>5</v>
      </c>
      <c r="E4" s="4" t="s">
        <v>6</v>
      </c>
      <c r="F4" s="4" t="s">
        <v>7</v>
      </c>
    </row>
    <row r="5" spans="1:6" ht="13.5" thickTop="1">
      <c r="A5" s="6"/>
      <c r="B5" s="14">
        <v>28</v>
      </c>
      <c r="C5" s="15">
        <v>25</v>
      </c>
      <c r="D5" s="2">
        <f>(B5*C5)</f>
        <v>700</v>
      </c>
      <c r="E5" s="2">
        <f>POWER(B5,2)</f>
        <v>784</v>
      </c>
      <c r="F5" s="2">
        <f>POWER(C5,2)</f>
        <v>625</v>
      </c>
    </row>
    <row r="6" spans="1:6" ht="12.75">
      <c r="A6" s="6"/>
      <c r="B6" s="16">
        <v>30</v>
      </c>
      <c r="C6" s="17">
        <v>34</v>
      </c>
      <c r="D6" s="2">
        <f aca="true" t="shared" si="0" ref="D6:D20">(B6*C6)</f>
        <v>1020</v>
      </c>
      <c r="E6" s="2">
        <f aca="true" t="shared" si="1" ref="E6:E20">POWER(B6,2)</f>
        <v>900</v>
      </c>
      <c r="F6" s="2">
        <f aca="true" t="shared" si="2" ref="F6:F20">POWER(C6,2)</f>
        <v>1156</v>
      </c>
    </row>
    <row r="7" spans="1:6" ht="12.75">
      <c r="A7" s="6"/>
      <c r="B7" s="16">
        <v>33</v>
      </c>
      <c r="C7" s="17">
        <v>39</v>
      </c>
      <c r="D7" s="2">
        <f t="shared" si="0"/>
        <v>1287</v>
      </c>
      <c r="E7" s="2">
        <f t="shared" si="1"/>
        <v>1089</v>
      </c>
      <c r="F7" s="2">
        <f t="shared" si="2"/>
        <v>1521</v>
      </c>
    </row>
    <row r="8" spans="1:6" ht="12.75">
      <c r="A8" s="6"/>
      <c r="B8" s="16">
        <v>34</v>
      </c>
      <c r="C8" s="17">
        <v>32</v>
      </c>
      <c r="D8" s="2">
        <f t="shared" si="0"/>
        <v>1088</v>
      </c>
      <c r="E8" s="2">
        <f t="shared" si="1"/>
        <v>1156</v>
      </c>
      <c r="F8" s="2">
        <f t="shared" si="2"/>
        <v>1024</v>
      </c>
    </row>
    <row r="9" spans="1:6" ht="12.75">
      <c r="A9" s="6"/>
      <c r="B9" s="16">
        <v>36</v>
      </c>
      <c r="C9" s="17">
        <v>36</v>
      </c>
      <c r="D9" s="2">
        <f t="shared" si="0"/>
        <v>1296</v>
      </c>
      <c r="E9" s="2">
        <f t="shared" si="1"/>
        <v>1296</v>
      </c>
      <c r="F9" s="2">
        <f t="shared" si="2"/>
        <v>1296</v>
      </c>
    </row>
    <row r="10" spans="1:6" ht="12.75">
      <c r="A10" s="6"/>
      <c r="B10" s="16">
        <v>39</v>
      </c>
      <c r="C10" s="17">
        <v>35</v>
      </c>
      <c r="D10" s="2">
        <f t="shared" si="0"/>
        <v>1365</v>
      </c>
      <c r="E10" s="2">
        <f t="shared" si="1"/>
        <v>1521</v>
      </c>
      <c r="F10" s="2">
        <f t="shared" si="2"/>
        <v>1225</v>
      </c>
    </row>
    <row r="11" spans="1:6" ht="12.75">
      <c r="A11" s="6"/>
      <c r="B11" s="16">
        <v>39</v>
      </c>
      <c r="C11" s="17">
        <v>38</v>
      </c>
      <c r="D11" s="2">
        <f t="shared" si="0"/>
        <v>1482</v>
      </c>
      <c r="E11" s="2">
        <f t="shared" si="1"/>
        <v>1521</v>
      </c>
      <c r="F11" s="2">
        <f t="shared" si="2"/>
        <v>1444</v>
      </c>
    </row>
    <row r="12" spans="1:6" ht="12.75">
      <c r="A12" s="6"/>
      <c r="B12" s="16">
        <v>40</v>
      </c>
      <c r="C12" s="17">
        <v>45</v>
      </c>
      <c r="D12" s="2">
        <f t="shared" si="0"/>
        <v>1800</v>
      </c>
      <c r="E12" s="2">
        <f t="shared" si="1"/>
        <v>1600</v>
      </c>
      <c r="F12" s="2">
        <f t="shared" si="2"/>
        <v>2025</v>
      </c>
    </row>
    <row r="13" spans="1:6" ht="12.75">
      <c r="A13" s="6"/>
      <c r="B13" s="16">
        <v>42</v>
      </c>
      <c r="C13" s="17">
        <v>39</v>
      </c>
      <c r="D13" s="2">
        <f t="shared" si="0"/>
        <v>1638</v>
      </c>
      <c r="E13" s="2">
        <f t="shared" si="1"/>
        <v>1764</v>
      </c>
      <c r="F13" s="2">
        <f t="shared" si="2"/>
        <v>1521</v>
      </c>
    </row>
    <row r="14" spans="1:6" ht="12.75">
      <c r="A14" s="6"/>
      <c r="B14" s="16">
        <v>44</v>
      </c>
      <c r="C14" s="17">
        <v>51</v>
      </c>
      <c r="D14" s="2">
        <f t="shared" si="0"/>
        <v>2244</v>
      </c>
      <c r="E14" s="2">
        <f t="shared" si="1"/>
        <v>1936</v>
      </c>
      <c r="F14" s="2">
        <f t="shared" si="2"/>
        <v>2601</v>
      </c>
    </row>
    <row r="15" spans="1:6" ht="12.75">
      <c r="A15" s="6"/>
      <c r="B15" s="16">
        <v>46</v>
      </c>
      <c r="C15" s="17">
        <v>36</v>
      </c>
      <c r="D15" s="2">
        <f t="shared" si="0"/>
        <v>1656</v>
      </c>
      <c r="E15" s="2">
        <f t="shared" si="1"/>
        <v>2116</v>
      </c>
      <c r="F15" s="2">
        <f t="shared" si="2"/>
        <v>1296</v>
      </c>
    </row>
    <row r="16" spans="1:6" ht="12.75">
      <c r="A16" s="6"/>
      <c r="B16" s="16">
        <v>47</v>
      </c>
      <c r="C16" s="17">
        <v>45</v>
      </c>
      <c r="D16" s="2">
        <f t="shared" si="0"/>
        <v>2115</v>
      </c>
      <c r="E16" s="2">
        <f t="shared" si="1"/>
        <v>2209</v>
      </c>
      <c r="F16" s="2">
        <f t="shared" si="2"/>
        <v>2025</v>
      </c>
    </row>
    <row r="17" spans="1:6" ht="12.75">
      <c r="A17" s="6"/>
      <c r="B17" s="16">
        <v>48</v>
      </c>
      <c r="C17" s="17">
        <v>45</v>
      </c>
      <c r="D17" s="2">
        <f t="shared" si="0"/>
        <v>2160</v>
      </c>
      <c r="E17" s="2">
        <f t="shared" si="1"/>
        <v>2304</v>
      </c>
      <c r="F17" s="2">
        <f t="shared" si="2"/>
        <v>2025</v>
      </c>
    </row>
    <row r="18" spans="1:6" ht="12.75">
      <c r="A18" s="6"/>
      <c r="B18" s="16">
        <v>40</v>
      </c>
      <c r="C18" s="17">
        <v>45</v>
      </c>
      <c r="D18" s="2">
        <f t="shared" si="0"/>
        <v>1800</v>
      </c>
      <c r="E18" s="2">
        <f t="shared" si="1"/>
        <v>1600</v>
      </c>
      <c r="F18" s="2">
        <f t="shared" si="2"/>
        <v>2025</v>
      </c>
    </row>
    <row r="19" spans="1:6" ht="12.75">
      <c r="A19" s="6"/>
      <c r="B19" s="16">
        <v>48</v>
      </c>
      <c r="C19" s="17">
        <v>41</v>
      </c>
      <c r="D19" s="2">
        <f t="shared" si="0"/>
        <v>1968</v>
      </c>
      <c r="E19" s="2">
        <f t="shared" si="1"/>
        <v>2304</v>
      </c>
      <c r="F19" s="2">
        <f t="shared" si="2"/>
        <v>1681</v>
      </c>
    </row>
    <row r="20" spans="1:6" ht="13.5" thickBot="1">
      <c r="A20" s="6"/>
      <c r="B20" s="18"/>
      <c r="C20" s="19"/>
      <c r="D20" s="2">
        <f t="shared" si="0"/>
        <v>0</v>
      </c>
      <c r="E20" s="2">
        <f t="shared" si="1"/>
        <v>0</v>
      </c>
      <c r="F20" s="2">
        <f t="shared" si="2"/>
        <v>0</v>
      </c>
    </row>
    <row r="21" spans="1:6" ht="13.5" thickTop="1">
      <c r="A21" s="1" t="s">
        <v>14</v>
      </c>
      <c r="B21" s="4">
        <f>SUM(B5:B20)</f>
        <v>594</v>
      </c>
      <c r="C21" s="4">
        <f>SUM(C5:C20)</f>
        <v>586</v>
      </c>
      <c r="D21" s="4">
        <f>SUM(D5:D20)</f>
        <v>23619</v>
      </c>
      <c r="E21" s="4">
        <f>SUM(E5:E20)</f>
        <v>24100</v>
      </c>
      <c r="F21" s="4">
        <f>SUM(F5:F20)</f>
        <v>23490</v>
      </c>
    </row>
    <row r="22" spans="2:6" ht="12.75">
      <c r="B22" s="13" t="s">
        <v>4</v>
      </c>
      <c r="C22" s="13" t="s">
        <v>3</v>
      </c>
      <c r="D22" s="13" t="s">
        <v>10</v>
      </c>
      <c r="E22" s="13" t="s">
        <v>8</v>
      </c>
      <c r="F22" s="13" t="s">
        <v>9</v>
      </c>
    </row>
    <row r="24" spans="1:5" ht="18">
      <c r="A24" s="8" t="s">
        <v>16</v>
      </c>
      <c r="B24" s="8"/>
      <c r="C24" s="9"/>
      <c r="D24" s="9"/>
      <c r="E24" s="9"/>
    </row>
    <row r="25" spans="1:3" ht="12.75">
      <c r="A25" s="13" t="s">
        <v>20</v>
      </c>
      <c r="B25" s="13"/>
      <c r="C25" s="21">
        <v>0.05</v>
      </c>
    </row>
    <row r="26" spans="1:6" ht="12.75">
      <c r="A26" s="13" t="s">
        <v>17</v>
      </c>
      <c r="B26" s="13"/>
      <c r="C26" s="13"/>
      <c r="D26" s="13"/>
      <c r="E26" s="13"/>
      <c r="F26" s="13"/>
    </row>
    <row r="27" spans="4:5" ht="12.75">
      <c r="D27" s="22" t="s">
        <v>21</v>
      </c>
      <c r="E27" s="22" t="s">
        <v>22</v>
      </c>
    </row>
    <row r="28" spans="1:5" ht="12.75">
      <c r="A28" s="13" t="s">
        <v>18</v>
      </c>
      <c r="B28" s="13"/>
      <c r="C28" s="20">
        <f>C2*SQRT((D3-2)/(1-E2))</f>
        <v>3.5744228437084606</v>
      </c>
      <c r="D28" s="20">
        <f>TINV(C25,C30)</f>
        <v>2.160368239856325</v>
      </c>
      <c r="E28" s="20">
        <f>TDIST(C28,C30,2)</f>
        <v>0.0033939455947847794</v>
      </c>
    </row>
    <row r="30" spans="1:5" ht="12.75">
      <c r="A30" s="13" t="s">
        <v>19</v>
      </c>
      <c r="B30" s="13"/>
      <c r="C30" s="20">
        <f>D3-2</f>
        <v>13</v>
      </c>
      <c r="E30">
        <f>PEARSON(B5:B20,C5:C20)</f>
        <v>0.7040345372800534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2002-08-01T19:43:31Z</dcterms:created>
  <dcterms:modified xsi:type="dcterms:W3CDTF">2002-11-11T14:40:57Z</dcterms:modified>
  <cp:category/>
  <cp:version/>
  <cp:contentType/>
  <cp:contentStatus/>
</cp:coreProperties>
</file>