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<sst xmlns="http://schemas.openxmlformats.org/spreadsheetml/2006/main" count="36" uniqueCount="35">
  <si>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ANOVA - Analysis of Variance</t>
  </si>
  <si>
    <t>ANOVA  Table</t>
  </si>
  <si>
    <t>Source</t>
  </si>
  <si>
    <t>SS</t>
  </si>
  <si>
    <t>df</t>
  </si>
  <si>
    <t>MS</t>
  </si>
  <si>
    <t>F-Stat</t>
  </si>
  <si>
    <t>P-value</t>
  </si>
  <si>
    <t>Between</t>
  </si>
  <si>
    <t>Total</t>
  </si>
  <si>
    <t>Error</t>
  </si>
  <si>
    <t>Sum</t>
  </si>
  <si>
    <t>Mean</t>
  </si>
  <si>
    <t>Grand Mean</t>
  </si>
  <si>
    <t>SSW</t>
  </si>
  <si>
    <t>SSB</t>
  </si>
  <si>
    <t>Sample1</t>
  </si>
  <si>
    <t>Sample 2</t>
  </si>
  <si>
    <t>Sample 3</t>
  </si>
  <si>
    <t>Sample 4</t>
  </si>
  <si>
    <t>Sample 5</t>
  </si>
  <si>
    <t>Sample 6</t>
  </si>
  <si>
    <t>Sample size</t>
  </si>
  <si>
    <t>F-table</t>
  </si>
  <si>
    <t>SUM</t>
  </si>
  <si>
    <t>Sample</t>
  </si>
  <si>
    <t>Count</t>
  </si>
  <si>
    <t>Delete Division by 0 in this section only!</t>
  </si>
  <si>
    <t>Alpha, a</t>
  </si>
  <si>
    <t>(accept Null if P-value&gt;a)</t>
  </si>
  <si>
    <t>(accept Null if F-Stat &lt; F-Table)</t>
  </si>
  <si>
    <t xml:space="preserve">   </t>
  </si>
  <si>
    <t>Grand Var</t>
  </si>
  <si>
    <t>Variance</t>
  </si>
  <si>
    <t>Std Dev, 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</si>
</sst>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sz val="8"/>
      <color indexed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9">
      <selection activeCell="F17" sqref="F17"/>
    </sheetView>
  </sheetViews>
  <sheetFormatPr defaultColWidth="9.140625" defaultRowHeight="12.75"/>
  <cols>
    <col min="1" max="1" width="11.7109375" style="0" customWidth="1"/>
    <col min="11" max="11" width="9.140625" style="0" hidden="1" customWidth="1"/>
  </cols>
  <sheetData>
    <row r="1" spans="1:4" ht="15.75">
      <c r="A1" s="1" t="s">
        <v>0</v>
      </c>
      <c r="B1" s="1"/>
      <c r="C1" s="1"/>
      <c r="D1" s="1"/>
    </row>
    <row r="2" spans="1:4" s="7" customFormat="1" ht="15.75">
      <c r="A2" s="16" t="s">
        <v>28</v>
      </c>
      <c r="B2" s="8">
        <v>0.05</v>
      </c>
      <c r="C2" s="16" t="s">
        <v>23</v>
      </c>
      <c r="D2" s="15">
        <f>FINV(B2,C5,C6)</f>
        <v>2.4558275413255615</v>
      </c>
    </row>
    <row r="3" spans="1:2" ht="12.75">
      <c r="A3" s="2" t="s">
        <v>1</v>
      </c>
      <c r="B3" s="2"/>
    </row>
    <row r="4" spans="1:6" ht="12.75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</row>
    <row r="5" spans="1:9" ht="12.75">
      <c r="A5" s="22" t="s">
        <v>8</v>
      </c>
      <c r="B5" s="23">
        <f>K15</f>
        <v>219.75515873015863</v>
      </c>
      <c r="C5" s="23">
        <f>K21-1</f>
        <v>5</v>
      </c>
      <c r="D5" s="23">
        <f>B5/C5</f>
        <v>43.951031746031724</v>
      </c>
      <c r="E5" s="23">
        <f>D5/D6</f>
        <v>1.8441204911555378</v>
      </c>
      <c r="F5" s="24">
        <f>FDIST(E5,C5,C6)</f>
        <v>0.1268117605259622</v>
      </c>
      <c r="G5" s="17" t="s">
        <v>29</v>
      </c>
      <c r="H5" s="17"/>
      <c r="I5" s="17"/>
    </row>
    <row r="6" spans="1:9" ht="12.75">
      <c r="A6" s="22" t="s">
        <v>10</v>
      </c>
      <c r="B6" s="23">
        <f>K14</f>
        <v>929.489285714285</v>
      </c>
      <c r="C6" s="23">
        <f>K23-K21</f>
        <v>39</v>
      </c>
      <c r="D6" s="23">
        <f>B6/C6</f>
        <v>23.83305860805859</v>
      </c>
      <c r="E6" s="23"/>
      <c r="F6" s="25"/>
      <c r="G6" s="17" t="s">
        <v>30</v>
      </c>
      <c r="H6" s="17"/>
      <c r="I6" s="17"/>
    </row>
    <row r="7" spans="1:6" ht="12.75">
      <c r="A7" s="26" t="s">
        <v>9</v>
      </c>
      <c r="B7" s="27">
        <f>SUM(B5:B6)</f>
        <v>1149.2444444444436</v>
      </c>
      <c r="C7" s="27">
        <f>K23-1</f>
        <v>44</v>
      </c>
      <c r="D7" s="23">
        <f>B7/C7</f>
        <v>26.119191919191902</v>
      </c>
      <c r="E7" s="27"/>
      <c r="F7" s="28"/>
    </row>
    <row r="8" spans="1:6" s="7" customFormat="1" ht="12.75">
      <c r="A8" s="13"/>
      <c r="B8" s="14"/>
      <c r="C8" s="14"/>
      <c r="D8" s="14"/>
      <c r="E8" s="14"/>
      <c r="F8" s="14"/>
    </row>
    <row r="9" spans="1:11" ht="12.75">
      <c r="A9" s="13"/>
      <c r="B9" s="29" t="s">
        <v>27</v>
      </c>
      <c r="C9" s="29"/>
      <c r="D9" s="29"/>
      <c r="E9" s="29"/>
      <c r="F9" s="7"/>
      <c r="K9" s="3" t="s">
        <v>24</v>
      </c>
    </row>
    <row r="10" spans="1:11" ht="12.75">
      <c r="A10" s="5" t="s">
        <v>11</v>
      </c>
      <c r="B10" s="11">
        <f>SUM(B21:B41)</f>
        <v>191</v>
      </c>
      <c r="C10" s="11">
        <f>SUM(C21:C41)</f>
        <v>150</v>
      </c>
      <c r="D10" s="11">
        <f>SUM(D21:D41)</f>
        <v>200</v>
      </c>
      <c r="E10" s="11">
        <f>SUM(E21:E41)</f>
        <v>289</v>
      </c>
      <c r="F10" s="11">
        <f>SUM(F21:F41)</f>
        <v>132</v>
      </c>
      <c r="G10" s="11">
        <f>SUM(G21:G41)</f>
        <v>185</v>
      </c>
      <c r="H10" s="11"/>
      <c r="K10" s="3"/>
    </row>
    <row r="11" spans="1:11" ht="12.75">
      <c r="A11" s="5" t="s">
        <v>12</v>
      </c>
      <c r="B11" s="11">
        <f aca="true" t="shared" si="0" ref="B11:G11">AVERAGE(B21:B41)</f>
        <v>23.875</v>
      </c>
      <c r="C11" s="11">
        <f t="shared" si="0"/>
        <v>25</v>
      </c>
      <c r="D11" s="11">
        <f t="shared" si="0"/>
        <v>25</v>
      </c>
      <c r="E11" s="11">
        <f t="shared" si="0"/>
        <v>28.9</v>
      </c>
      <c r="F11" s="11">
        <f t="shared" si="0"/>
        <v>22</v>
      </c>
      <c r="G11" s="11">
        <f t="shared" si="0"/>
        <v>26.428571428571427</v>
      </c>
      <c r="H11" s="11"/>
      <c r="K11" s="11"/>
    </row>
    <row r="12" spans="1:11" ht="12.75">
      <c r="A12" s="5" t="s">
        <v>13</v>
      </c>
      <c r="B12" s="12">
        <f>AVERAGE(B21:H41)</f>
        <v>25.488888888888887</v>
      </c>
      <c r="C12" s="11"/>
      <c r="D12" s="30" t="s">
        <v>31</v>
      </c>
      <c r="E12" s="11"/>
      <c r="F12" s="11"/>
      <c r="G12" s="11"/>
      <c r="H12" s="11"/>
      <c r="K12" s="3"/>
    </row>
    <row r="13" spans="1:11" ht="12.75">
      <c r="A13" s="5" t="s">
        <v>32</v>
      </c>
      <c r="B13" s="12">
        <f>VAR(B21:H41)</f>
        <v>26.11919191919192</v>
      </c>
      <c r="C13" s="11"/>
      <c r="D13" s="30"/>
      <c r="E13" s="11"/>
      <c r="F13" s="11"/>
      <c r="G13" s="11"/>
      <c r="H13" s="11"/>
      <c r="K13" s="3"/>
    </row>
    <row r="14" spans="1:11" ht="12.75">
      <c r="A14" s="5" t="s">
        <v>14</v>
      </c>
      <c r="B14" s="11">
        <f>VAR(B21:B41)*(B16-1)</f>
        <v>126.875</v>
      </c>
      <c r="C14" s="11">
        <f>VAR(C21:C41)*(C16-1)</f>
        <v>110</v>
      </c>
      <c r="D14" s="11">
        <f>VAR(D21:D41)*(D16-1)</f>
        <v>160</v>
      </c>
      <c r="E14" s="11">
        <f>VAR(E21:E41)*(E16-1)</f>
        <v>206.89999999999964</v>
      </c>
      <c r="F14" s="11">
        <f>VAR(F21:F41)*(F16-1)</f>
        <v>108</v>
      </c>
      <c r="G14" s="11">
        <f>VAR(G21:G41)*(G16-1)</f>
        <v>217.71428571428532</v>
      </c>
      <c r="H14" s="11"/>
      <c r="K14" s="11">
        <f>SUM(B14:H14)</f>
        <v>929.489285714285</v>
      </c>
    </row>
    <row r="15" spans="1:11" ht="12.75">
      <c r="A15" s="5" t="s">
        <v>15</v>
      </c>
      <c r="B15" s="11">
        <f>B16*(POWER((B11-$B12),2))</f>
        <v>20.837098765432053</v>
      </c>
      <c r="C15" s="11">
        <f>C16*(POWER((C11-$B12),2))</f>
        <v>1.4340740740740638</v>
      </c>
      <c r="D15" s="11">
        <f>D16*(POWER((D11-$B12),2))</f>
        <v>1.9120987654320851</v>
      </c>
      <c r="E15" s="11">
        <f>E16*(POWER((E11-$B12),2))</f>
        <v>116.35679012345682</v>
      </c>
      <c r="F15" s="11">
        <f>F16*(POWER((F11-$B12),2))</f>
        <v>73.034074074074</v>
      </c>
      <c r="G15" s="11">
        <f>G16*(POWER((G11-$B12),2))</f>
        <v>6.181022927689598</v>
      </c>
      <c r="H15" s="11"/>
      <c r="K15" s="11">
        <f>SUM(B15:H15)</f>
        <v>219.75515873015863</v>
      </c>
    </row>
    <row r="16" spans="1:8" ht="12.75">
      <c r="A16" s="5" t="s">
        <v>22</v>
      </c>
      <c r="B16" s="11">
        <f>COUNT(B21:B41)</f>
        <v>8</v>
      </c>
      <c r="C16" s="11">
        <f>COUNT(C21:C41)</f>
        <v>6</v>
      </c>
      <c r="D16" s="11">
        <f>COUNT(D21:D41)</f>
        <v>8</v>
      </c>
      <c r="E16" s="11">
        <f>COUNT(E21:E41)</f>
        <v>10</v>
      </c>
      <c r="F16" s="11">
        <f>COUNT(F21:F41)</f>
        <v>6</v>
      </c>
      <c r="G16" s="11">
        <f>COUNT(G21:G41)</f>
        <v>7</v>
      </c>
      <c r="H16" s="11"/>
    </row>
    <row r="17" spans="1:11" ht="12.75">
      <c r="A17" s="5" t="s">
        <v>33</v>
      </c>
      <c r="B17" s="11">
        <f>VAR(B21:B41)</f>
        <v>18.125</v>
      </c>
      <c r="C17" s="11">
        <f>VAR(C21:C41)</f>
        <v>22</v>
      </c>
      <c r="D17" s="11">
        <f>VAR(D21:D41)</f>
        <v>22.857142857142858</v>
      </c>
      <c r="E17" s="11">
        <f>VAR(E21:E41)</f>
        <v>22.988888888888848</v>
      </c>
      <c r="F17" s="11">
        <f>VAR(F21:F41)</f>
        <v>21.6</v>
      </c>
      <c r="G17" s="11">
        <f>VAR(G21:G41)</f>
        <v>36.28571428571422</v>
      </c>
      <c r="H17" s="11"/>
      <c r="K17" s="11"/>
    </row>
    <row r="18" spans="1:11" ht="12.75">
      <c r="A18" s="5" t="s">
        <v>34</v>
      </c>
      <c r="B18" s="11">
        <f>STDEV(B21:B41)</f>
        <v>4.257346591481601</v>
      </c>
      <c r="C18" s="11">
        <f>STDEV(C21:C41)</f>
        <v>4.69041575982343</v>
      </c>
      <c r="D18" s="11">
        <f>STDEV(D21:D41)</f>
        <v>4.780914437337574</v>
      </c>
      <c r="E18" s="11">
        <f>STDEV(E21:E41)</f>
        <v>4.794672969962482</v>
      </c>
      <c r="F18" s="11">
        <f>STDEV(F21:F41)</f>
        <v>4.6475800154489</v>
      </c>
      <c r="G18" s="11">
        <f>STDEV(G21:G41)</f>
        <v>6.0237624692308565</v>
      </c>
      <c r="H18" s="11"/>
      <c r="K18" s="11"/>
    </row>
    <row r="19" spans="1:11" s="7" customFormat="1" ht="12.75">
      <c r="A19" s="31"/>
      <c r="B19" s="32"/>
      <c r="C19" s="32"/>
      <c r="D19" s="32"/>
      <c r="E19" s="32"/>
      <c r="F19" s="32"/>
      <c r="G19" s="32"/>
      <c r="H19" s="32"/>
      <c r="K19" s="32"/>
    </row>
    <row r="20" spans="1:11" ht="12.75">
      <c r="A20" s="4" t="s">
        <v>25</v>
      </c>
      <c r="B20" s="4" t="s">
        <v>16</v>
      </c>
      <c r="C20" s="4" t="s">
        <v>17</v>
      </c>
      <c r="D20" s="4" t="s">
        <v>18</v>
      </c>
      <c r="E20" s="4" t="s">
        <v>19</v>
      </c>
      <c r="F20" s="4" t="s">
        <v>20</v>
      </c>
      <c r="G20" s="4" t="s">
        <v>21</v>
      </c>
      <c r="K20" s="4" t="s">
        <v>26</v>
      </c>
    </row>
    <row r="21" spans="1:11" ht="12.75">
      <c r="A21" s="18">
        <v>1</v>
      </c>
      <c r="B21" s="10">
        <v>28</v>
      </c>
      <c r="C21" s="10">
        <v>19</v>
      </c>
      <c r="D21" s="10">
        <v>30</v>
      </c>
      <c r="E21" s="10">
        <v>29</v>
      </c>
      <c r="F21" s="10">
        <v>19</v>
      </c>
      <c r="G21" s="10">
        <v>28</v>
      </c>
      <c r="H21" s="10"/>
      <c r="K21" s="3">
        <f>COUNT(B21:H21)</f>
        <v>6</v>
      </c>
    </row>
    <row r="22" spans="1:8" ht="12.75">
      <c r="A22" s="18">
        <v>2</v>
      </c>
      <c r="B22" s="10">
        <v>27</v>
      </c>
      <c r="C22" s="10">
        <v>28</v>
      </c>
      <c r="D22" s="10">
        <v>23</v>
      </c>
      <c r="E22" s="10">
        <v>26</v>
      </c>
      <c r="F22" s="10">
        <v>24</v>
      </c>
      <c r="G22" s="10">
        <v>28</v>
      </c>
      <c r="H22" s="10"/>
    </row>
    <row r="23" spans="1:11" ht="12.75">
      <c r="A23" s="18">
        <v>3</v>
      </c>
      <c r="B23" s="10">
        <v>30</v>
      </c>
      <c r="C23" s="10">
        <v>28</v>
      </c>
      <c r="D23" s="10">
        <v>30</v>
      </c>
      <c r="E23" s="10">
        <v>35</v>
      </c>
      <c r="F23" s="10">
        <v>16</v>
      </c>
      <c r="G23" s="10">
        <v>16</v>
      </c>
      <c r="H23" s="10"/>
      <c r="K23" s="3">
        <f>COUNT(B21:H41)</f>
        <v>45</v>
      </c>
    </row>
    <row r="24" spans="1:8" ht="12.75">
      <c r="A24" s="18">
        <v>4</v>
      </c>
      <c r="B24" s="10">
        <v>22</v>
      </c>
      <c r="C24" s="10">
        <v>27</v>
      </c>
      <c r="D24" s="10">
        <v>16</v>
      </c>
      <c r="E24" s="10">
        <v>24</v>
      </c>
      <c r="F24" s="10">
        <v>27</v>
      </c>
      <c r="G24" s="10">
        <v>33</v>
      </c>
      <c r="H24" s="10"/>
    </row>
    <row r="25" spans="1:8" ht="12.75">
      <c r="A25" s="18">
        <v>5</v>
      </c>
      <c r="B25" s="10">
        <v>18</v>
      </c>
      <c r="C25" s="10">
        <v>19</v>
      </c>
      <c r="D25" s="10">
        <v>29</v>
      </c>
      <c r="E25" s="10">
        <v>33</v>
      </c>
      <c r="F25" s="10">
        <v>27</v>
      </c>
      <c r="G25" s="10">
        <v>24</v>
      </c>
      <c r="H25" s="10"/>
    </row>
    <row r="26" spans="1:8" ht="12.75">
      <c r="A26" s="18">
        <v>6</v>
      </c>
      <c r="B26" s="10">
        <v>19</v>
      </c>
      <c r="C26" s="10">
        <v>29</v>
      </c>
      <c r="D26" s="10">
        <v>22</v>
      </c>
      <c r="E26" s="10">
        <v>33</v>
      </c>
      <c r="F26" s="10">
        <v>19</v>
      </c>
      <c r="G26" s="10">
        <v>33</v>
      </c>
      <c r="H26" s="10"/>
    </row>
    <row r="27" spans="1:8" ht="12.75">
      <c r="A27" s="18">
        <v>7</v>
      </c>
      <c r="B27" s="10">
        <v>24</v>
      </c>
      <c r="C27" s="10"/>
      <c r="D27" s="10">
        <v>25</v>
      </c>
      <c r="E27" s="10">
        <v>30</v>
      </c>
      <c r="F27" s="10"/>
      <c r="G27" s="10">
        <v>23</v>
      </c>
      <c r="H27" s="10"/>
    </row>
    <row r="28" spans="1:8" ht="12.75">
      <c r="A28" s="18">
        <v>8</v>
      </c>
      <c r="B28" s="10">
        <v>23</v>
      </c>
      <c r="C28" s="10"/>
      <c r="D28" s="10">
        <v>25</v>
      </c>
      <c r="E28" s="10">
        <v>29</v>
      </c>
      <c r="F28" s="10"/>
      <c r="G28" s="10"/>
      <c r="H28" s="10"/>
    </row>
    <row r="29" spans="1:8" ht="12.75">
      <c r="A29" s="18">
        <v>9</v>
      </c>
      <c r="B29" s="10"/>
      <c r="C29" s="10"/>
      <c r="D29" s="10"/>
      <c r="E29" s="10">
        <v>31</v>
      </c>
      <c r="F29" s="10"/>
      <c r="G29" s="10"/>
      <c r="H29" s="10"/>
    </row>
    <row r="30" spans="1:8" ht="12.75">
      <c r="A30" s="18">
        <v>10</v>
      </c>
      <c r="B30" s="10"/>
      <c r="C30" s="10"/>
      <c r="D30" s="10"/>
      <c r="E30" s="10">
        <v>19</v>
      </c>
      <c r="F30" s="10"/>
      <c r="G30" s="10"/>
      <c r="H30" s="10"/>
    </row>
    <row r="31" spans="1:8" ht="12.75">
      <c r="A31" s="18">
        <v>11</v>
      </c>
      <c r="B31" s="10"/>
      <c r="C31" s="10"/>
      <c r="D31" s="10"/>
      <c r="E31" s="10"/>
      <c r="F31" s="10"/>
      <c r="G31" s="10"/>
      <c r="H31" s="10"/>
    </row>
    <row r="32" spans="1:8" ht="12.75">
      <c r="A32" s="18">
        <v>12</v>
      </c>
      <c r="B32" s="10"/>
      <c r="C32" s="10"/>
      <c r="D32" s="10"/>
      <c r="E32" s="10"/>
      <c r="F32" s="10"/>
      <c r="G32" s="10"/>
      <c r="H32" s="10"/>
    </row>
    <row r="33" spans="1:8" ht="12.75">
      <c r="A33" s="18">
        <v>13</v>
      </c>
      <c r="B33" s="10"/>
      <c r="C33" s="10"/>
      <c r="D33" s="10"/>
      <c r="E33" s="10"/>
      <c r="F33" s="10"/>
      <c r="G33" s="10"/>
      <c r="H33" s="10"/>
    </row>
    <row r="34" spans="1:8" ht="12.75">
      <c r="A34" s="18">
        <v>14</v>
      </c>
      <c r="B34" s="10"/>
      <c r="C34" s="10"/>
      <c r="D34" s="10"/>
      <c r="E34" s="10"/>
      <c r="F34" s="10"/>
      <c r="G34" s="10"/>
      <c r="H34" s="10"/>
    </row>
    <row r="35" spans="1:8" ht="12.75">
      <c r="A35" s="18">
        <v>15</v>
      </c>
      <c r="B35" s="10"/>
      <c r="C35" s="10"/>
      <c r="D35" s="10"/>
      <c r="E35" s="10"/>
      <c r="F35" s="10"/>
      <c r="G35" s="10"/>
      <c r="H35" s="10"/>
    </row>
    <row r="36" spans="1:8" ht="12.75">
      <c r="A36" s="18">
        <v>16</v>
      </c>
      <c r="B36" s="10"/>
      <c r="C36" s="10"/>
      <c r="D36" s="10"/>
      <c r="E36" s="10"/>
      <c r="F36" s="10"/>
      <c r="G36" s="10"/>
      <c r="H36" s="10"/>
    </row>
    <row r="37" spans="1:8" ht="12.75">
      <c r="A37" s="18">
        <v>17</v>
      </c>
      <c r="B37" s="10"/>
      <c r="C37" s="10"/>
      <c r="D37" s="10"/>
      <c r="E37" s="10"/>
      <c r="F37" s="10"/>
      <c r="G37" s="10"/>
      <c r="H37" s="10"/>
    </row>
    <row r="38" spans="1:8" ht="12.75">
      <c r="A38" s="18">
        <v>18</v>
      </c>
      <c r="B38" s="10"/>
      <c r="C38" s="10"/>
      <c r="D38" s="10"/>
      <c r="E38" s="10"/>
      <c r="F38" s="10"/>
      <c r="G38" s="10"/>
      <c r="H38" s="10"/>
    </row>
    <row r="39" spans="1:8" ht="12.75">
      <c r="A39" s="18">
        <v>19</v>
      </c>
      <c r="B39" s="10"/>
      <c r="C39" s="10"/>
      <c r="D39" s="10"/>
      <c r="E39" s="10"/>
      <c r="F39" s="10"/>
      <c r="G39" s="10"/>
      <c r="H39" s="10"/>
    </row>
    <row r="40" spans="1:8" ht="12.75">
      <c r="A40" s="18">
        <v>20</v>
      </c>
      <c r="B40" s="10"/>
      <c r="C40" s="10"/>
      <c r="D40" s="10"/>
      <c r="E40" s="10"/>
      <c r="F40" s="10"/>
      <c r="G40" s="10"/>
      <c r="H40" s="10"/>
    </row>
    <row r="41" spans="1:8" ht="12.75">
      <c r="A41" s="18">
        <v>21</v>
      </c>
      <c r="B41" s="10"/>
      <c r="C41" s="10"/>
      <c r="D41" s="10"/>
      <c r="E41" s="10"/>
      <c r="F41" s="10"/>
      <c r="G41" s="10"/>
      <c r="H41" s="10"/>
    </row>
    <row r="42" spans="1:8" ht="12.75">
      <c r="A42" s="9" t="s">
        <v>24</v>
      </c>
      <c r="B42" s="6"/>
      <c r="C42" s="6"/>
      <c r="D42" s="6"/>
      <c r="E42" s="6"/>
      <c r="F42" s="6"/>
      <c r="G42" s="6"/>
      <c r="H42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2002-10-13T14:21:58Z</dcterms:created>
  <dcterms:modified xsi:type="dcterms:W3CDTF">2002-11-08T21:16:18Z</dcterms:modified>
  <cp:category/>
  <cp:version/>
  <cp:contentType/>
  <cp:contentStatus/>
</cp:coreProperties>
</file>